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offer\Eigene Dokumente\RPG\Abenteuerideen\GURPS Kapfenberger Runde\"/>
    </mc:Choice>
  </mc:AlternateContent>
  <bookViews>
    <workbookView xWindow="0" yWindow="0" windowWidth="21570" windowHeight="9615"/>
  </bookViews>
  <sheets>
    <sheet name="AnteileMagierBevölkerung" sheetId="1" r:id="rId1"/>
  </sheets>
  <definedNames>
    <definedName name="_xlnm.Print_Area" localSheetId="0">AnteileMagierBevölkerung!$A$1:$M$13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9" i="1"/>
  <c r="L8" i="1"/>
  <c r="L7" i="1"/>
  <c r="L6" i="1"/>
  <c r="L4" i="1"/>
  <c r="L2" i="1"/>
  <c r="J10" i="1"/>
  <c r="J9" i="1"/>
  <c r="J8" i="1"/>
  <c r="J7" i="1"/>
  <c r="J6" i="1"/>
  <c r="J5" i="1"/>
  <c r="J4" i="1"/>
  <c r="J2" i="1"/>
  <c r="H10" i="1"/>
  <c r="H9" i="1"/>
  <c r="H8" i="1"/>
  <c r="H7" i="1"/>
  <c r="H6" i="1"/>
  <c r="H5" i="1"/>
  <c r="L5" i="1" s="1"/>
  <c r="H4" i="1"/>
  <c r="H2" i="1"/>
  <c r="M10" i="1"/>
  <c r="M9" i="1"/>
  <c r="M8" i="1"/>
  <c r="M7" i="1"/>
  <c r="M6" i="1"/>
  <c r="M5" i="1"/>
  <c r="M4" i="1"/>
  <c r="M3" i="1"/>
  <c r="M2" i="1"/>
  <c r="F10" i="1"/>
  <c r="F9" i="1"/>
  <c r="F8" i="1"/>
  <c r="F7" i="1"/>
  <c r="F6" i="1"/>
  <c r="F5" i="1"/>
  <c r="F4" i="1"/>
  <c r="F3" i="1"/>
  <c r="H3" i="1" s="1"/>
  <c r="F2" i="1"/>
  <c r="D10" i="1"/>
  <c r="D9" i="1"/>
  <c r="D8" i="1"/>
  <c r="D7" i="1"/>
  <c r="D6" i="1"/>
  <c r="D5" i="1"/>
  <c r="D4" i="1"/>
  <c r="D3" i="1"/>
  <c r="D2" i="1"/>
  <c r="B10" i="1"/>
  <c r="B9" i="1"/>
  <c r="B8" i="1"/>
  <c r="B7" i="1"/>
  <c r="B6" i="1"/>
  <c r="B5" i="1"/>
  <c r="B4" i="1"/>
  <c r="B3" i="1"/>
  <c r="B2" i="1"/>
  <c r="C11" i="1"/>
  <c r="F11" i="1" l="1"/>
  <c r="J3" i="1"/>
  <c r="J11" i="1" s="1"/>
  <c r="K12" i="1" s="1"/>
  <c r="H11" i="1"/>
  <c r="D11" i="1"/>
  <c r="E11" i="1" s="1"/>
  <c r="K11" i="1" l="1"/>
  <c r="G12" i="1"/>
  <c r="G11" i="1"/>
  <c r="I11" i="1"/>
  <c r="L3" i="1"/>
  <c r="L11" i="1" s="1"/>
  <c r="I12" i="1"/>
  <c r="M11" i="1" l="1"/>
  <c r="M12" i="1"/>
</calcChain>
</file>

<file path=xl/sharedStrings.xml><?xml version="1.0" encoding="utf-8"?>
<sst xmlns="http://schemas.openxmlformats.org/spreadsheetml/2006/main" count="19" uniqueCount="19">
  <si>
    <t>Rasse</t>
  </si>
  <si>
    <t>Oljipuni</t>
  </si>
  <si>
    <t>Va’aleani</t>
  </si>
  <si>
    <t>Hataisén</t>
  </si>
  <si>
    <t>Werlaner</t>
  </si>
  <si>
    <t>Cicuro</t>
  </si>
  <si>
    <t>Belluino</t>
  </si>
  <si>
    <t>Cetosi</t>
  </si>
  <si>
    <t>Ologapuisa</t>
  </si>
  <si>
    <t>Hallapuisa</t>
  </si>
  <si>
    <t>GESAMT</t>
  </si>
  <si>
    <t>Bevölkerung (Anteil)</t>
  </si>
  <si>
    <t>Magery 0+ (Anteil)</t>
  </si>
  <si>
    <t>Registrate (Anteil)</t>
  </si>
  <si>
    <t>Sucher (Anteil)</t>
  </si>
  <si>
    <t>Vollmagier (Anteil)</t>
  </si>
  <si>
    <t>S+V (Anteil)</t>
  </si>
  <si>
    <t>Von Bevölkerung:</t>
  </si>
  <si>
    <r>
      <rPr>
        <b/>
        <sz val="9"/>
        <color theme="1"/>
        <rFont val="Calibri"/>
        <family val="2"/>
        <scheme val="minor"/>
      </rPr>
      <t>%-Anteile:</t>
    </r>
    <r>
      <rPr>
        <sz val="9"/>
        <color theme="1"/>
        <rFont val="Calibri"/>
        <family val="2"/>
        <scheme val="minor"/>
      </rPr>
      <t xml:space="preserve"> Anteil Personen an Bevölkerung, Magiebegabte an Rasse, Registrate an Magiebegabte, Vollmagier/Sucher/Beide an Registraten.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</si>
</sst>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9" fontId="4" fillId="0" borderId="0" xfId="2" applyFont="1" applyAlignment="1">
      <alignment horizontal="center"/>
    </xf>
    <xf numFmtId="0" fontId="4" fillId="0" borderId="0" xfId="0" applyFont="1" applyAlignment="1"/>
    <xf numFmtId="0" fontId="4" fillId="0" borderId="1" xfId="0" applyFont="1" applyBorder="1"/>
    <xf numFmtId="0" fontId="2" fillId="3" borderId="1" xfId="0" applyFont="1" applyFill="1" applyBorder="1"/>
    <xf numFmtId="0" fontId="4" fillId="0" borderId="2" xfId="0" applyFont="1" applyBorder="1"/>
    <xf numFmtId="0" fontId="3" fillId="3" borderId="2" xfId="0" applyFont="1" applyFill="1" applyBorder="1"/>
    <xf numFmtId="9" fontId="4" fillId="0" borderId="0" xfId="2" applyFont="1" applyAlignment="1">
      <alignment horizontal="right"/>
    </xf>
    <xf numFmtId="9" fontId="4" fillId="0" borderId="1" xfId="2" applyFont="1" applyBorder="1" applyAlignment="1">
      <alignment horizontal="right"/>
    </xf>
    <xf numFmtId="9" fontId="4" fillId="0" borderId="2" xfId="2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165" fontId="4" fillId="0" borderId="1" xfId="0" applyNumberFormat="1" applyFont="1" applyBorder="1" applyAlignment="1">
      <alignment horizontal="right"/>
    </xf>
    <xf numFmtId="9" fontId="4" fillId="0" borderId="2" xfId="0" applyNumberFormat="1" applyFont="1" applyBorder="1" applyAlignment="1">
      <alignment horizontal="right"/>
    </xf>
    <xf numFmtId="9" fontId="4" fillId="0" borderId="1" xfId="0" applyNumberFormat="1" applyFont="1" applyBorder="1" applyAlignment="1">
      <alignment horizontal="right"/>
    </xf>
    <xf numFmtId="165" fontId="3" fillId="3" borderId="2" xfId="2" applyNumberFormat="1" applyFont="1" applyFill="1" applyBorder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1" xfId="0" applyNumberFormat="1" applyFont="1" applyBorder="1" applyAlignment="1">
      <alignment horizontal="right"/>
    </xf>
    <xf numFmtId="10" fontId="4" fillId="0" borderId="2" xfId="0" applyNumberFormat="1" applyFont="1" applyBorder="1" applyAlignment="1">
      <alignment horizontal="right"/>
    </xf>
    <xf numFmtId="0" fontId="2" fillId="3" borderId="3" xfId="0" applyFont="1" applyFill="1" applyBorder="1"/>
    <xf numFmtId="164" fontId="4" fillId="0" borderId="4" xfId="0" applyNumberFormat="1" applyFont="1" applyBorder="1"/>
    <xf numFmtId="164" fontId="4" fillId="0" borderId="3" xfId="0" applyNumberFormat="1" applyFont="1" applyBorder="1"/>
    <xf numFmtId="164" fontId="4" fillId="0" borderId="5" xfId="0" applyNumberFormat="1" applyFont="1" applyBorder="1"/>
    <xf numFmtId="164" fontId="4" fillId="0" borderId="4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3" fillId="3" borderId="5" xfId="0" applyNumberFormat="1" applyFont="1" applyFill="1" applyBorder="1"/>
    <xf numFmtId="0" fontId="3" fillId="3" borderId="5" xfId="0" applyFont="1" applyFill="1" applyBorder="1"/>
    <xf numFmtId="0" fontId="4" fillId="0" borderId="7" xfId="0" applyFont="1" applyBorder="1"/>
    <xf numFmtId="0" fontId="4" fillId="0" borderId="6" xfId="0" applyFont="1" applyBorder="1"/>
    <xf numFmtId="0" fontId="4" fillId="0" borderId="8" xfId="0" applyFont="1" applyBorder="1"/>
    <xf numFmtId="0" fontId="2" fillId="2" borderId="3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165" fontId="3" fillId="2" borderId="2" xfId="2" applyNumberFormat="1" applyFont="1" applyFill="1" applyBorder="1" applyAlignment="1">
      <alignment horizontal="right"/>
    </xf>
    <xf numFmtId="0" fontId="3" fillId="2" borderId="8" xfId="0" applyFont="1" applyFill="1" applyBorder="1" applyAlignment="1"/>
    <xf numFmtId="164" fontId="3" fillId="2" borderId="5" xfId="1" applyNumberFormat="1" applyFont="1" applyFill="1" applyBorder="1" applyAlignment="1">
      <alignment horizontal="center"/>
    </xf>
    <xf numFmtId="9" fontId="3" fillId="2" borderId="2" xfId="2" applyFont="1" applyFill="1" applyBorder="1" applyAlignment="1">
      <alignment horizontal="right"/>
    </xf>
    <xf numFmtId="164" fontId="3" fillId="2" borderId="5" xfId="0" applyNumberFormat="1" applyFont="1" applyFill="1" applyBorder="1" applyAlignment="1"/>
    <xf numFmtId="164" fontId="3" fillId="2" borderId="5" xfId="0" applyNumberFormat="1" applyFont="1" applyFill="1" applyBorder="1"/>
    <xf numFmtId="0" fontId="2" fillId="3" borderId="9" xfId="0" applyFont="1" applyFill="1" applyBorder="1"/>
    <xf numFmtId="164" fontId="4" fillId="0" borderId="10" xfId="0" applyNumberFormat="1" applyFont="1" applyBorder="1"/>
    <xf numFmtId="164" fontId="4" fillId="0" borderId="9" xfId="0" applyNumberFormat="1" applyFont="1" applyBorder="1"/>
    <xf numFmtId="164" fontId="4" fillId="0" borderId="11" xfId="0" applyNumberFormat="1" applyFont="1" applyBorder="1"/>
    <xf numFmtId="164" fontId="3" fillId="3" borderId="11" xfId="0" applyNumberFormat="1" applyFont="1" applyFill="1" applyBorder="1"/>
    <xf numFmtId="0" fontId="3" fillId="3" borderId="11" xfId="0" applyFont="1" applyFill="1" applyBorder="1"/>
    <xf numFmtId="166" fontId="4" fillId="0" borderId="0" xfId="2" applyNumberFormat="1" applyFont="1" applyFill="1" applyBorder="1"/>
    <xf numFmtId="165" fontId="4" fillId="0" borderId="0" xfId="2" applyNumberFormat="1" applyFont="1" applyFill="1" applyBorder="1"/>
    <xf numFmtId="0" fontId="4" fillId="0" borderId="0" xfId="0" applyFont="1" applyFill="1" applyBorder="1"/>
    <xf numFmtId="166" fontId="4" fillId="0" borderId="0" xfId="0" applyNumberFormat="1" applyFont="1" applyFill="1" applyBorder="1"/>
    <xf numFmtId="165" fontId="4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3" borderId="12" xfId="0" applyFont="1" applyFill="1" applyBorder="1"/>
    <xf numFmtId="165" fontId="4" fillId="0" borderId="13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65" fontId="3" fillId="3" borderId="14" xfId="2" applyNumberFormat="1" applyFont="1" applyFill="1" applyBorder="1" applyAlignment="1">
      <alignment horizontal="right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24"/>
  <sheetViews>
    <sheetView tabSelected="1" zoomScale="130" zoomScaleNormal="130" workbookViewId="0">
      <selection activeCell="A14" sqref="A14"/>
    </sheetView>
  </sheetViews>
  <sheetFormatPr baseColWidth="10" defaultRowHeight="15" x14ac:dyDescent="0.25"/>
  <cols>
    <col min="1" max="1" width="10.28515625" customWidth="1"/>
    <col min="2" max="2" width="11.7109375" style="1" customWidth="1"/>
    <col min="3" max="3" width="7" style="1" customWidth="1"/>
    <col min="4" max="4" width="12.5703125" customWidth="1"/>
    <col min="5" max="5" width="7" customWidth="1"/>
    <col min="6" max="6" width="13.7109375" customWidth="1"/>
    <col min="7" max="7" width="5.7109375" customWidth="1"/>
    <col min="8" max="8" width="12.28515625" customWidth="1"/>
    <col min="9" max="9" width="7" customWidth="1"/>
    <col min="10" max="10" width="12.140625" customWidth="1"/>
    <col min="11" max="11" width="6.28515625" customWidth="1"/>
    <col min="13" max="13" width="6.42578125" customWidth="1"/>
    <col min="14" max="14" width="9.85546875" style="57" customWidth="1"/>
    <col min="15" max="246" width="11.42578125" style="57"/>
  </cols>
  <sheetData>
    <row r="1" spans="1:246" s="7" customFormat="1" x14ac:dyDescent="0.25">
      <c r="A1" s="36" t="s">
        <v>0</v>
      </c>
      <c r="B1" s="37" t="s">
        <v>11</v>
      </c>
      <c r="C1" s="38"/>
      <c r="D1" s="34" t="s">
        <v>12</v>
      </c>
      <c r="E1" s="35"/>
      <c r="F1" s="34" t="s">
        <v>13</v>
      </c>
      <c r="G1" s="35"/>
      <c r="H1" s="46" t="s">
        <v>15</v>
      </c>
      <c r="J1" s="22" t="s">
        <v>14</v>
      </c>
      <c r="L1" s="22" t="s">
        <v>16</v>
      </c>
      <c r="M1" s="60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</row>
    <row r="2" spans="1:246" s="2" customFormat="1" ht="12" x14ac:dyDescent="0.2">
      <c r="A2" s="31" t="s">
        <v>1</v>
      </c>
      <c r="B2" s="26">
        <f>$B$11*C2</f>
        <v>4800000</v>
      </c>
      <c r="C2" s="10">
        <v>0.3</v>
      </c>
      <c r="D2" s="23">
        <f>B2*E2</f>
        <v>14400</v>
      </c>
      <c r="E2" s="13">
        <v>3.0000000000000001E-3</v>
      </c>
      <c r="F2" s="23">
        <f>D2*G2</f>
        <v>13248</v>
      </c>
      <c r="G2" s="14">
        <v>0.92</v>
      </c>
      <c r="H2" s="47">
        <f>F2*I2</f>
        <v>1020.096</v>
      </c>
      <c r="I2" s="19">
        <v>7.6999999999999999E-2</v>
      </c>
      <c r="J2" s="23">
        <f>F2*K2</f>
        <v>2026.944</v>
      </c>
      <c r="K2" s="19">
        <v>0.153</v>
      </c>
      <c r="L2" s="23">
        <f>H2+J2</f>
        <v>3047.04</v>
      </c>
      <c r="M2" s="61">
        <f>I2+K2</f>
        <v>0.22999999999999998</v>
      </c>
      <c r="N2" s="52"/>
      <c r="O2" s="53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</row>
    <row r="3" spans="1:246" s="2" customFormat="1" ht="12" x14ac:dyDescent="0.2">
      <c r="A3" s="31" t="s">
        <v>2</v>
      </c>
      <c r="B3" s="26">
        <f>$B$11*C3</f>
        <v>1600000</v>
      </c>
      <c r="C3" s="10">
        <v>0.1</v>
      </c>
      <c r="D3" s="23">
        <f>B3*E3</f>
        <v>1488000</v>
      </c>
      <c r="E3" s="14">
        <v>0.93</v>
      </c>
      <c r="F3" s="23">
        <f t="shared" ref="F3:F10" si="0">D3*G3</f>
        <v>1443360</v>
      </c>
      <c r="G3" s="14">
        <v>0.97</v>
      </c>
      <c r="H3" s="47">
        <f t="shared" ref="H3:H10" si="1">F3*I3</f>
        <v>230937.60000000001</v>
      </c>
      <c r="I3" s="14">
        <v>0.16</v>
      </c>
      <c r="J3" s="23">
        <f t="shared" ref="J3:J10" si="2">F3*K3</f>
        <v>461875.20000000001</v>
      </c>
      <c r="K3" s="14">
        <v>0.32</v>
      </c>
      <c r="L3" s="23">
        <f t="shared" ref="L3:L10" si="3">H3+J3</f>
        <v>692812.80000000005</v>
      </c>
      <c r="M3" s="61">
        <f t="shared" ref="M3:M10" si="4">I3+K3</f>
        <v>0.48</v>
      </c>
      <c r="N3" s="55"/>
      <c r="O3" s="56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</row>
    <row r="4" spans="1:246" s="2" customFormat="1" ht="12" x14ac:dyDescent="0.2">
      <c r="A4" s="31" t="s">
        <v>3</v>
      </c>
      <c r="B4" s="26">
        <f t="shared" ref="B4:B10" si="5">$B$11*C4</f>
        <v>640000</v>
      </c>
      <c r="C4" s="10">
        <v>0.04</v>
      </c>
      <c r="D4" s="23">
        <f t="shared" ref="D4:D10" si="6">B4*E4</f>
        <v>10240</v>
      </c>
      <c r="E4" s="13">
        <v>1.6E-2</v>
      </c>
      <c r="F4" s="23">
        <f t="shared" si="0"/>
        <v>2355.2000000000003</v>
      </c>
      <c r="G4" s="14">
        <v>0.23</v>
      </c>
      <c r="H4" s="47">
        <f t="shared" si="1"/>
        <v>63.59040000000001</v>
      </c>
      <c r="I4" s="19">
        <v>2.7E-2</v>
      </c>
      <c r="J4" s="23">
        <f t="shared" si="2"/>
        <v>124.82560000000001</v>
      </c>
      <c r="K4" s="19">
        <v>5.2999999999999999E-2</v>
      </c>
      <c r="L4" s="23">
        <f t="shared" si="3"/>
        <v>188.41600000000003</v>
      </c>
      <c r="M4" s="61">
        <f t="shared" si="4"/>
        <v>0.08</v>
      </c>
      <c r="N4" s="55"/>
      <c r="O4" s="56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</row>
    <row r="5" spans="1:246" s="6" customFormat="1" ht="12" x14ac:dyDescent="0.2">
      <c r="A5" s="32" t="s">
        <v>4</v>
      </c>
      <c r="B5" s="27">
        <f t="shared" si="5"/>
        <v>960000</v>
      </c>
      <c r="C5" s="11">
        <v>0.06</v>
      </c>
      <c r="D5" s="24">
        <f t="shared" si="6"/>
        <v>2880</v>
      </c>
      <c r="E5" s="15">
        <v>3.0000000000000001E-3</v>
      </c>
      <c r="F5" s="24">
        <f t="shared" si="0"/>
        <v>2246.4</v>
      </c>
      <c r="G5" s="17">
        <v>0.78</v>
      </c>
      <c r="H5" s="48">
        <f t="shared" si="1"/>
        <v>105.58080000000001</v>
      </c>
      <c r="I5" s="20">
        <v>4.7E-2</v>
      </c>
      <c r="J5" s="24">
        <f t="shared" si="2"/>
        <v>208.9152</v>
      </c>
      <c r="K5" s="20">
        <v>9.2999999999999999E-2</v>
      </c>
      <c r="L5" s="24">
        <f t="shared" si="3"/>
        <v>314.49599999999998</v>
      </c>
      <c r="M5" s="62">
        <f t="shared" si="4"/>
        <v>0.14000000000000001</v>
      </c>
      <c r="N5" s="55"/>
      <c r="O5" s="56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</row>
    <row r="6" spans="1:246" s="2" customFormat="1" ht="12" x14ac:dyDescent="0.2">
      <c r="A6" s="31" t="s">
        <v>5</v>
      </c>
      <c r="B6" s="26">
        <f t="shared" si="5"/>
        <v>4800000</v>
      </c>
      <c r="C6" s="10">
        <v>0.3</v>
      </c>
      <c r="D6" s="23">
        <f t="shared" si="6"/>
        <v>33600</v>
      </c>
      <c r="E6" s="13">
        <v>7.0000000000000001E-3</v>
      </c>
      <c r="F6" s="23">
        <f t="shared" si="0"/>
        <v>30912</v>
      </c>
      <c r="G6" s="14">
        <v>0.92</v>
      </c>
      <c r="H6" s="47">
        <f t="shared" si="1"/>
        <v>1545.6000000000001</v>
      </c>
      <c r="I6" s="14">
        <v>0.05</v>
      </c>
      <c r="J6" s="23">
        <f t="shared" si="2"/>
        <v>1236.48</v>
      </c>
      <c r="K6" s="14">
        <v>0.04</v>
      </c>
      <c r="L6" s="23">
        <f t="shared" si="3"/>
        <v>2782.08</v>
      </c>
      <c r="M6" s="61">
        <f t="shared" si="4"/>
        <v>0.09</v>
      </c>
      <c r="N6" s="55"/>
      <c r="O6" s="56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</row>
    <row r="7" spans="1:246" s="6" customFormat="1" ht="12" x14ac:dyDescent="0.2">
      <c r="A7" s="32" t="s">
        <v>6</v>
      </c>
      <c r="B7" s="27">
        <f t="shared" si="5"/>
        <v>800000</v>
      </c>
      <c r="C7" s="11">
        <v>0.05</v>
      </c>
      <c r="D7" s="24">
        <f t="shared" si="6"/>
        <v>16800</v>
      </c>
      <c r="E7" s="15">
        <v>2.1000000000000001E-2</v>
      </c>
      <c r="F7" s="24">
        <f t="shared" si="0"/>
        <v>1512</v>
      </c>
      <c r="G7" s="17">
        <v>0.09</v>
      </c>
      <c r="H7" s="48">
        <f t="shared" si="1"/>
        <v>276.69599999999997</v>
      </c>
      <c r="I7" s="20">
        <v>0.183</v>
      </c>
      <c r="J7" s="24">
        <f t="shared" si="2"/>
        <v>1008.504</v>
      </c>
      <c r="K7" s="20">
        <v>0.66700000000000004</v>
      </c>
      <c r="L7" s="24">
        <f t="shared" si="3"/>
        <v>1285.2</v>
      </c>
      <c r="M7" s="62">
        <f t="shared" si="4"/>
        <v>0.85000000000000009</v>
      </c>
      <c r="N7" s="55"/>
      <c r="O7" s="56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</row>
    <row r="8" spans="1:246" s="8" customFormat="1" ht="12" x14ac:dyDescent="0.2">
      <c r="A8" s="33" t="s">
        <v>7</v>
      </c>
      <c r="B8" s="28">
        <f t="shared" si="5"/>
        <v>1760000</v>
      </c>
      <c r="C8" s="12">
        <v>0.11</v>
      </c>
      <c r="D8" s="25">
        <f t="shared" si="6"/>
        <v>105600</v>
      </c>
      <c r="E8" s="16">
        <v>0.06</v>
      </c>
      <c r="F8" s="25">
        <f t="shared" si="0"/>
        <v>91872</v>
      </c>
      <c r="G8" s="16">
        <v>0.87</v>
      </c>
      <c r="H8" s="49">
        <f t="shared" si="1"/>
        <v>5236.7040000000006</v>
      </c>
      <c r="I8" s="21">
        <v>5.7000000000000002E-2</v>
      </c>
      <c r="J8" s="25">
        <f t="shared" si="2"/>
        <v>10381.536</v>
      </c>
      <c r="K8" s="21">
        <v>0.113</v>
      </c>
      <c r="L8" s="25">
        <f t="shared" si="3"/>
        <v>15618.240000000002</v>
      </c>
      <c r="M8" s="63">
        <f t="shared" si="4"/>
        <v>0.17</v>
      </c>
      <c r="N8" s="55"/>
      <c r="O8" s="56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</row>
    <row r="9" spans="1:246" s="2" customFormat="1" ht="12" x14ac:dyDescent="0.2">
      <c r="A9" s="31" t="s">
        <v>8</v>
      </c>
      <c r="B9" s="26">
        <f t="shared" si="5"/>
        <v>160000</v>
      </c>
      <c r="C9" s="10">
        <v>0.01</v>
      </c>
      <c r="D9" s="23">
        <f t="shared" si="6"/>
        <v>145600</v>
      </c>
      <c r="E9" s="14">
        <v>0.91</v>
      </c>
      <c r="F9" s="23">
        <f t="shared" si="0"/>
        <v>132496</v>
      </c>
      <c r="G9" s="14">
        <v>0.91</v>
      </c>
      <c r="H9" s="47">
        <f t="shared" si="1"/>
        <v>28751.632000000001</v>
      </c>
      <c r="I9" s="19">
        <v>0.217</v>
      </c>
      <c r="J9" s="23">
        <f t="shared" si="2"/>
        <v>56973.279999999999</v>
      </c>
      <c r="K9" s="14">
        <v>0.43</v>
      </c>
      <c r="L9" s="23">
        <f t="shared" si="3"/>
        <v>85724.911999999997</v>
      </c>
      <c r="M9" s="61">
        <f t="shared" si="4"/>
        <v>0.64700000000000002</v>
      </c>
      <c r="N9" s="55"/>
      <c r="O9" s="56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</row>
    <row r="10" spans="1:246" s="6" customFormat="1" ht="12" x14ac:dyDescent="0.2">
      <c r="A10" s="32" t="s">
        <v>9</v>
      </c>
      <c r="B10" s="27">
        <f t="shared" si="5"/>
        <v>480000</v>
      </c>
      <c r="C10" s="11">
        <v>0.03</v>
      </c>
      <c r="D10" s="24">
        <f t="shared" si="6"/>
        <v>475200</v>
      </c>
      <c r="E10" s="17">
        <v>0.99</v>
      </c>
      <c r="F10" s="24">
        <f t="shared" si="0"/>
        <v>2376</v>
      </c>
      <c r="G10" s="15">
        <v>5.0000000000000001E-3</v>
      </c>
      <c r="H10" s="48">
        <f t="shared" si="1"/>
        <v>767.44799999999998</v>
      </c>
      <c r="I10" s="20">
        <v>0.32300000000000001</v>
      </c>
      <c r="J10" s="24">
        <f t="shared" si="2"/>
        <v>1537.2719999999999</v>
      </c>
      <c r="K10" s="20">
        <v>0.64700000000000002</v>
      </c>
      <c r="L10" s="23">
        <f t="shared" si="3"/>
        <v>2304.7199999999998</v>
      </c>
      <c r="M10" s="62">
        <f t="shared" si="4"/>
        <v>0.97</v>
      </c>
      <c r="N10" s="55"/>
      <c r="O10" s="56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</row>
    <row r="11" spans="1:246" s="9" customFormat="1" ht="12" x14ac:dyDescent="0.2">
      <c r="A11" s="41" t="s">
        <v>10</v>
      </c>
      <c r="B11" s="42">
        <v>16000000</v>
      </c>
      <c r="C11" s="43">
        <f>SUM(C2:C10)</f>
        <v>1</v>
      </c>
      <c r="D11" s="44">
        <f>SUM(D2:D10)</f>
        <v>2292320</v>
      </c>
      <c r="E11" s="40">
        <f>D11/B11</f>
        <v>0.14327000000000001</v>
      </c>
      <c r="F11" s="45">
        <f>SUM(F2:F10)</f>
        <v>1720377.5999999999</v>
      </c>
      <c r="G11" s="40">
        <f>F11/D11</f>
        <v>0.75049626579186146</v>
      </c>
      <c r="H11" s="50">
        <f>SUM(H2:H10)</f>
        <v>268704.94719999994</v>
      </c>
      <c r="I11" s="18">
        <f>H11/F11</f>
        <v>0.15618951746407297</v>
      </c>
      <c r="J11" s="29">
        <f>SUM(J2:J10)</f>
        <v>535372.95680000004</v>
      </c>
      <c r="K11" s="18">
        <f>J11/F11</f>
        <v>0.3111950288122794</v>
      </c>
      <c r="L11" s="29">
        <f>SUM(L2:L10)</f>
        <v>804077.90399999998</v>
      </c>
      <c r="M11" s="64">
        <f>L11/F11</f>
        <v>0.4673845462763524</v>
      </c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</row>
    <row r="12" spans="1:246" s="2" customFormat="1" ht="12" x14ac:dyDescent="0.2">
      <c r="A12" s="5"/>
      <c r="B12" s="3"/>
      <c r="C12" s="4"/>
      <c r="D12" s="5"/>
      <c r="E12" s="5"/>
      <c r="F12" s="39" t="s">
        <v>17</v>
      </c>
      <c r="G12" s="40">
        <f>F11/B11</f>
        <v>0.1075236</v>
      </c>
      <c r="H12" s="51"/>
      <c r="I12" s="18">
        <f>H11/B11</f>
        <v>1.6794059199999996E-2</v>
      </c>
      <c r="J12" s="30"/>
      <c r="K12" s="18">
        <f>J11/B11</f>
        <v>3.3460809800000005E-2</v>
      </c>
      <c r="L12" s="30"/>
      <c r="M12" s="64">
        <f>L11/B11</f>
        <v>5.0254869000000001E-2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</row>
    <row r="13" spans="1:246" s="2" customFormat="1" ht="12" x14ac:dyDescent="0.2">
      <c r="A13" s="2" t="s">
        <v>18</v>
      </c>
      <c r="B13" s="3"/>
      <c r="C13" s="3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</row>
    <row r="14" spans="1:246" s="2" customFormat="1" ht="12" x14ac:dyDescent="0.2">
      <c r="B14" s="3"/>
      <c r="C14" s="3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</row>
    <row r="15" spans="1:246" s="2" customFormat="1" ht="12" x14ac:dyDescent="0.2">
      <c r="B15" s="3"/>
      <c r="C15" s="3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</row>
    <row r="16" spans="1:246" s="2" customFormat="1" ht="12" x14ac:dyDescent="0.2">
      <c r="B16" s="3"/>
      <c r="C16" s="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</row>
    <row r="17" spans="2:246" s="2" customFormat="1" ht="12" x14ac:dyDescent="0.2">
      <c r="B17" s="3"/>
      <c r="C17" s="3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</row>
    <row r="18" spans="2:246" s="2" customFormat="1" ht="12" x14ac:dyDescent="0.2">
      <c r="B18" s="3"/>
      <c r="C18" s="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</row>
    <row r="19" spans="2:246" s="2" customFormat="1" ht="12" x14ac:dyDescent="0.2">
      <c r="B19" s="3"/>
      <c r="C19" s="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</row>
    <row r="20" spans="2:246" s="2" customFormat="1" ht="12" x14ac:dyDescent="0.2">
      <c r="B20" s="3"/>
      <c r="C20" s="3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</row>
    <row r="21" spans="2:246" s="2" customFormat="1" ht="12" x14ac:dyDescent="0.2">
      <c r="B21" s="3"/>
      <c r="C21" s="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</row>
    <row r="22" spans="2:246" s="2" customFormat="1" ht="12" x14ac:dyDescent="0.2">
      <c r="B22" s="3"/>
      <c r="C22" s="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</row>
    <row r="23" spans="2:246" s="2" customFormat="1" ht="12" x14ac:dyDescent="0.2">
      <c r="B23" s="3"/>
      <c r="C23" s="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</row>
    <row r="24" spans="2:246" s="2" customFormat="1" ht="12" x14ac:dyDescent="0.2">
      <c r="B24" s="3"/>
      <c r="C24" s="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</row>
  </sheetData>
  <pageMargins left="0.7" right="0.7" top="0.78740157499999996" bottom="0.78740157499999996" header="0.3" footer="0.3"/>
  <pageSetup paperSize="9" scale="7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AnteileMagierBevölkerung</vt:lpstr>
      <vt:lpstr>AnteileMagierBevölkerung!Druckbereich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Köbel</dc:creator>
  <cp:lastModifiedBy>Christopher Köbel</cp:lastModifiedBy>
  <cp:lastPrinted>2015-09-29T11:52:16Z</cp:lastPrinted>
  <dcterms:created xsi:type="dcterms:W3CDTF">2015-09-29T10:59:32Z</dcterms:created>
  <dcterms:modified xsi:type="dcterms:W3CDTF">2015-10-01T07:59:46Z</dcterms:modified>
</cp:coreProperties>
</file>